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miel\Desktop\"/>
    </mc:Choice>
  </mc:AlternateContent>
  <bookViews>
    <workbookView xWindow="0" yWindow="0" windowWidth="25200" windowHeight="12135"/>
  </bookViews>
  <sheets>
    <sheet name="Eindtelling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2" i="1" l="1"/>
  <c r="G72" i="1" s="1"/>
  <c r="H72" i="1" s="1"/>
  <c r="I72" i="1" s="1"/>
  <c r="J72" i="1" s="1"/>
  <c r="K72" i="1" s="1"/>
  <c r="L72" i="1" s="1"/>
  <c r="M72" i="1" s="1"/>
  <c r="N72" i="1" s="1"/>
  <c r="O72" i="1" s="1"/>
  <c r="O71" i="1"/>
  <c r="N71" i="1"/>
  <c r="M71" i="1"/>
  <c r="L71" i="1"/>
  <c r="K71" i="1"/>
  <c r="J71" i="1"/>
  <c r="I71" i="1"/>
  <c r="H71" i="1"/>
  <c r="G71" i="1"/>
  <c r="F71" i="1"/>
  <c r="E71" i="1"/>
  <c r="B71" i="1"/>
  <c r="O69" i="1"/>
  <c r="O70" i="1" s="1"/>
  <c r="N69" i="1"/>
  <c r="N70" i="1" s="1"/>
  <c r="M69" i="1"/>
  <c r="M70" i="1" s="1"/>
  <c r="L69" i="1"/>
  <c r="L70" i="1" s="1"/>
  <c r="K69" i="1"/>
  <c r="K70" i="1" s="1"/>
  <c r="J69" i="1"/>
  <c r="J70" i="1" s="1"/>
  <c r="I69" i="1"/>
  <c r="I70" i="1" s="1"/>
  <c r="H69" i="1"/>
  <c r="H70" i="1" s="1"/>
  <c r="G69" i="1"/>
  <c r="G70" i="1" s="1"/>
  <c r="F69" i="1"/>
  <c r="F70" i="1" s="1"/>
  <c r="E69" i="1"/>
  <c r="E70" i="1" s="1"/>
  <c r="B69" i="1"/>
  <c r="B70" i="1" s="1"/>
  <c r="O50" i="1"/>
  <c r="N50" i="1"/>
  <c r="M50" i="1"/>
  <c r="L50" i="1"/>
  <c r="K50" i="1"/>
  <c r="J50" i="1"/>
  <c r="I50" i="1"/>
  <c r="H50" i="1"/>
  <c r="G50" i="1"/>
  <c r="F50" i="1"/>
  <c r="E50" i="1"/>
  <c r="D50" i="1"/>
  <c r="C50" i="1"/>
  <c r="B50" i="1"/>
  <c r="O48" i="1"/>
  <c r="O49" i="1" s="1"/>
  <c r="N48" i="1"/>
  <c r="N49" i="1" s="1"/>
  <c r="M48" i="1"/>
  <c r="M49" i="1" s="1"/>
  <c r="L48" i="1"/>
  <c r="L49" i="1" s="1"/>
  <c r="K48" i="1"/>
  <c r="K49" i="1" s="1"/>
  <c r="J48" i="1"/>
  <c r="J49" i="1" s="1"/>
  <c r="I48" i="1"/>
  <c r="I49" i="1" s="1"/>
  <c r="H48" i="1"/>
  <c r="H49" i="1" s="1"/>
  <c r="G48" i="1"/>
  <c r="G49" i="1" s="1"/>
  <c r="F48" i="1"/>
  <c r="F49" i="1" s="1"/>
  <c r="E48" i="1"/>
  <c r="E49" i="1" s="1"/>
  <c r="D48" i="1"/>
  <c r="D49" i="1" s="1"/>
  <c r="C48" i="1"/>
  <c r="C49" i="1" s="1"/>
  <c r="B48" i="1"/>
  <c r="B49" i="1" s="1"/>
  <c r="N31" i="1"/>
  <c r="M31" i="1"/>
  <c r="L31" i="1"/>
  <c r="K31" i="1"/>
  <c r="J31" i="1"/>
  <c r="I31" i="1"/>
  <c r="H31" i="1"/>
  <c r="G31" i="1"/>
  <c r="F31" i="1"/>
  <c r="E31" i="1"/>
  <c r="D31" i="1"/>
  <c r="C31" i="1"/>
  <c r="B31" i="1"/>
  <c r="N30" i="1"/>
  <c r="L30" i="1"/>
  <c r="J30" i="1"/>
  <c r="H30" i="1"/>
  <c r="F30" i="1"/>
  <c r="D30" i="1"/>
  <c r="B30" i="1"/>
  <c r="N29" i="1"/>
  <c r="M29" i="1"/>
  <c r="M30" i="1" s="1"/>
  <c r="L29" i="1"/>
  <c r="K29" i="1"/>
  <c r="K30" i="1" s="1"/>
  <c r="J29" i="1"/>
  <c r="I29" i="1"/>
  <c r="I30" i="1" s="1"/>
  <c r="H29" i="1"/>
  <c r="G29" i="1"/>
  <c r="G30" i="1" s="1"/>
  <c r="F29" i="1"/>
  <c r="E29" i="1"/>
  <c r="E30" i="1" s="1"/>
  <c r="D29" i="1"/>
  <c r="C29" i="1"/>
  <c r="C30" i="1" s="1"/>
  <c r="B29" i="1"/>
  <c r="G15" i="1"/>
  <c r="F15" i="1"/>
  <c r="E15" i="1"/>
  <c r="D15" i="1"/>
  <c r="C15" i="1"/>
  <c r="B15" i="1"/>
  <c r="G13" i="1"/>
  <c r="G14" i="1" s="1"/>
  <c r="F13" i="1"/>
  <c r="F14" i="1" s="1"/>
  <c r="E13" i="1"/>
  <c r="E14" i="1" s="1"/>
  <c r="D13" i="1"/>
  <c r="D14" i="1" s="1"/>
  <c r="C13" i="1"/>
  <c r="C14" i="1" s="1"/>
  <c r="B13" i="1"/>
  <c r="B14" i="1" s="1"/>
</calcChain>
</file>

<file path=xl/sharedStrings.xml><?xml version="1.0" encoding="utf-8"?>
<sst xmlns="http://schemas.openxmlformats.org/spreadsheetml/2006/main" count="74" uniqueCount="55">
  <si>
    <t>Jeugd Barebow, beste 7 resultaten.</t>
  </si>
  <si>
    <t>Clubcompetitie 2016-2017 Coenschutters</t>
  </si>
  <si>
    <t>Klasse</t>
  </si>
  <si>
    <t>Tommie Lobs</t>
  </si>
  <si>
    <t>Jessey de Winter</t>
  </si>
  <si>
    <t>Nemo Blokdijk</t>
  </si>
  <si>
    <t>Julia Smit</t>
  </si>
  <si>
    <t>Terrence Meyer</t>
  </si>
  <si>
    <t>Ricardo Korver</t>
  </si>
  <si>
    <t>Totalen</t>
  </si>
  <si>
    <t>Pijlgemiddelde</t>
  </si>
  <si>
    <t>Deelname</t>
  </si>
  <si>
    <t>Eindklassement</t>
  </si>
  <si>
    <t>Jeugd Vizierschutters, beste 7 resultaten</t>
  </si>
  <si>
    <t>Mitchell Jonckheere</t>
  </si>
  <si>
    <t>Bob Entius</t>
  </si>
  <si>
    <t>Annika Strooper</t>
  </si>
  <si>
    <t>Bouke Dijkstra</t>
  </si>
  <si>
    <t>Levi Balm</t>
  </si>
  <si>
    <t>Emily Vlaar</t>
  </si>
  <si>
    <t>Noah  Balm</t>
  </si>
  <si>
    <t>Vincent van pernis</t>
  </si>
  <si>
    <t>Dennis Ravensteijn</t>
  </si>
  <si>
    <t>Nanne Meijerink</t>
  </si>
  <si>
    <t>Jesse Pranger</t>
  </si>
  <si>
    <t>Amren vd Ploeg</t>
  </si>
  <si>
    <t>Luc Bottenheft</t>
  </si>
  <si>
    <t>Volwassenen Barebow, beste 10 resultaten</t>
  </si>
  <si>
    <t>Tino Blom</t>
  </si>
  <si>
    <t>Stephany Baank</t>
  </si>
  <si>
    <t>Gerrie Lobs</t>
  </si>
  <si>
    <t>Emmy van Wieren</t>
  </si>
  <si>
    <t>Yvonne Brune</t>
  </si>
  <si>
    <t>Nick Huisman</t>
  </si>
  <si>
    <t>Khanh Nguyen</t>
  </si>
  <si>
    <t>Adriënne de Bruin - Folgerts</t>
  </si>
  <si>
    <t>Julija Majer</t>
  </si>
  <si>
    <t>Jeroen van Os</t>
  </si>
  <si>
    <t>Rik van Zanten Veldhuijzen</t>
  </si>
  <si>
    <t>Marieke de Hoop</t>
  </si>
  <si>
    <t>Marijn vd Ploeg</t>
  </si>
  <si>
    <t>Arjen Swartsenburg</t>
  </si>
  <si>
    <t>Opmerking: Door wegvallen mindere resultaten heeft Emmy de 4e plaats behaalt ten koste van Yvonne</t>
  </si>
  <si>
    <t>Volwassenen Vizierschutters, Beste 10 Resultaten</t>
  </si>
  <si>
    <t>Ben Roos CU</t>
  </si>
  <si>
    <t>Arthur Muller - Recurve</t>
  </si>
  <si>
    <t>Tim Muller</t>
  </si>
  <si>
    <t>Hans Meijerink</t>
  </si>
  <si>
    <t>Liesbeth Dijkstra</t>
  </si>
  <si>
    <t>Mitchell Korver</t>
  </si>
  <si>
    <t>Herman Hoek</t>
  </si>
  <si>
    <t>Lisanne Klein</t>
  </si>
  <si>
    <t>Kylian Wester</t>
  </si>
  <si>
    <t>Marcel vd weem</t>
  </si>
  <si>
    <t>Klaas Pranger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</si>
</sst>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Fill="1"/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Fill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/>
    <xf numFmtId="0" fontId="2" fillId="0" borderId="0" xfId="0" applyFont="1" applyFill="1" applyAlignment="1">
      <alignment textRotation="45"/>
    </xf>
    <xf numFmtId="0" fontId="2" fillId="0" borderId="1" xfId="0" applyFont="1" applyBorder="1" applyAlignment="1">
      <alignment textRotation="45"/>
    </xf>
    <xf numFmtId="0" fontId="2" fillId="0" borderId="0" xfId="0" applyFont="1" applyAlignment="1">
      <alignment textRotation="45"/>
    </xf>
    <xf numFmtId="0" fontId="0" fillId="0" borderId="0" xfId="0" applyAlignment="1">
      <alignment textRotation="45"/>
    </xf>
    <xf numFmtId="0" fontId="3" fillId="0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2" fontId="2" fillId="0" borderId="5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0" borderId="0" xfId="0" applyFill="1"/>
    <xf numFmtId="0" fontId="2" fillId="0" borderId="0" xfId="0" applyFont="1" applyFill="1"/>
    <xf numFmtId="0" fontId="0" fillId="0" borderId="1" xfId="0" applyBorder="1"/>
    <xf numFmtId="0" fontId="2" fillId="0" borderId="0" xfId="0" applyFont="1" applyAlignment="1">
      <alignment horizontal="right"/>
    </xf>
    <xf numFmtId="0" fontId="0" fillId="0" borderId="0" xfId="0" applyFill="1" applyAlignment="1">
      <alignment horizontal="center"/>
    </xf>
    <xf numFmtId="0" fontId="0" fillId="0" borderId="1" xfId="0" applyBorder="1" applyAlignment="1">
      <alignment horizontal="center"/>
    </xf>
    <xf numFmtId="0" fontId="2" fillId="0" borderId="5" xfId="0" applyFont="1" applyBorder="1"/>
    <xf numFmtId="0" fontId="2" fillId="0" borderId="1" xfId="0" applyFont="1" applyBorder="1"/>
    <xf numFmtId="0" fontId="3" fillId="0" borderId="1" xfId="0" applyFont="1" applyBorder="1"/>
    <xf numFmtId="0" fontId="2" fillId="0" borderId="3" xfId="0" applyFont="1" applyBorder="1"/>
    <xf numFmtId="0" fontId="2" fillId="0" borderId="4" xfId="0" applyFont="1" applyBorder="1"/>
    <xf numFmtId="2" fontId="2" fillId="0" borderId="5" xfId="0" applyNumberFormat="1" applyFont="1" applyBorder="1"/>
    <xf numFmtId="2" fontId="2" fillId="0" borderId="1" xfId="0" applyNumberFormat="1" applyFont="1" applyBorder="1"/>
    <xf numFmtId="0" fontId="4" fillId="0" borderId="1" xfId="0" applyFont="1" applyFill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1" xfId="0" applyFont="1" applyFill="1" applyBorder="1" applyAlignment="1">
      <alignment textRotation="45"/>
    </xf>
    <xf numFmtId="0" fontId="3" fillId="0" borderId="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left" vertic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S80"/>
  <sheetViews>
    <sheetView tabSelected="1" topLeftCell="A52" workbookViewId="0">
      <selection activeCell="Q64" sqref="Q64"/>
    </sheetView>
  </sheetViews>
  <sheetFormatPr defaultRowHeight="15" x14ac:dyDescent="0.25"/>
  <cols>
    <col min="1" max="1" width="29.42578125" style="20" customWidth="1"/>
    <col min="2" max="2" width="9.85546875" bestFit="1" customWidth="1"/>
    <col min="3" max="3" width="9.7109375" bestFit="1" customWidth="1"/>
    <col min="4" max="9" width="9.5703125" bestFit="1" customWidth="1"/>
    <col min="10" max="10" width="9.42578125" bestFit="1" customWidth="1"/>
    <col min="11" max="11" width="9.5703125" bestFit="1" customWidth="1"/>
    <col min="12" max="14" width="9.42578125" bestFit="1" customWidth="1"/>
    <col min="15" max="15" width="9.28515625" bestFit="1" customWidth="1"/>
  </cols>
  <sheetData>
    <row r="3" spans="1:10" ht="23.25" x14ac:dyDescent="0.35">
      <c r="A3" s="1" t="s">
        <v>0</v>
      </c>
      <c r="B3" s="2"/>
      <c r="C3" s="2"/>
      <c r="D3" s="2"/>
      <c r="E3" s="2"/>
      <c r="F3" s="2"/>
      <c r="G3" s="2"/>
      <c r="H3" s="2"/>
      <c r="I3" s="2"/>
      <c r="J3" s="3" t="s">
        <v>1</v>
      </c>
    </row>
    <row r="4" spans="1:10" ht="26.25" hidden="1" x14ac:dyDescent="0.4">
      <c r="A4" s="4" t="s">
        <v>2</v>
      </c>
      <c r="B4" s="5">
        <v>1</v>
      </c>
      <c r="C4" s="5">
        <v>1</v>
      </c>
      <c r="D4" s="5">
        <v>1</v>
      </c>
      <c r="E4" s="5">
        <v>1</v>
      </c>
      <c r="F4" s="5">
        <v>1</v>
      </c>
      <c r="G4" s="5">
        <v>1</v>
      </c>
      <c r="H4" s="5">
        <v>1</v>
      </c>
      <c r="I4" s="6"/>
      <c r="J4" s="6"/>
    </row>
    <row r="5" spans="1:10" s="10" customFormat="1" ht="120.75" x14ac:dyDescent="0.25">
      <c r="A5" s="7"/>
      <c r="B5" s="8" t="s">
        <v>3</v>
      </c>
      <c r="C5" s="8" t="s">
        <v>4</v>
      </c>
      <c r="D5" s="8" t="s">
        <v>5</v>
      </c>
      <c r="E5" s="8" t="s">
        <v>6</v>
      </c>
      <c r="F5" s="8" t="s">
        <v>7</v>
      </c>
      <c r="G5" s="8" t="s">
        <v>8</v>
      </c>
      <c r="H5" s="9"/>
      <c r="I5" s="9"/>
    </row>
    <row r="6" spans="1:10" ht="26.25" x14ac:dyDescent="0.4">
      <c r="A6" s="11">
        <v>1</v>
      </c>
      <c r="B6" s="5">
        <v>241</v>
      </c>
      <c r="C6" s="5">
        <v>118</v>
      </c>
      <c r="D6" s="5">
        <v>106</v>
      </c>
      <c r="E6" s="5">
        <v>92</v>
      </c>
      <c r="F6" s="5">
        <v>107</v>
      </c>
      <c r="G6" s="5">
        <v>80</v>
      </c>
      <c r="H6" s="6"/>
      <c r="I6" s="6"/>
    </row>
    <row r="7" spans="1:10" ht="26.25" x14ac:dyDescent="0.4">
      <c r="A7" s="11">
        <v>2</v>
      </c>
      <c r="B7" s="5">
        <v>223</v>
      </c>
      <c r="C7" s="5">
        <v>108</v>
      </c>
      <c r="D7" s="5">
        <v>103</v>
      </c>
      <c r="E7" s="5">
        <v>82</v>
      </c>
      <c r="F7" s="5">
        <v>52</v>
      </c>
      <c r="G7" s="5">
        <v>75</v>
      </c>
      <c r="H7" s="6"/>
      <c r="I7" s="6"/>
    </row>
    <row r="8" spans="1:10" ht="26.25" x14ac:dyDescent="0.4">
      <c r="A8" s="11">
        <v>3</v>
      </c>
      <c r="B8" s="5">
        <v>203</v>
      </c>
      <c r="C8" s="5">
        <v>84</v>
      </c>
      <c r="D8" s="5">
        <v>76</v>
      </c>
      <c r="E8" s="5">
        <v>77</v>
      </c>
      <c r="F8" s="5">
        <v>44</v>
      </c>
      <c r="G8" s="5">
        <v>42</v>
      </c>
      <c r="H8" s="6"/>
      <c r="I8" s="6"/>
    </row>
    <row r="9" spans="1:10" ht="26.25" x14ac:dyDescent="0.4">
      <c r="A9" s="11">
        <v>4</v>
      </c>
      <c r="B9" s="5">
        <v>201</v>
      </c>
      <c r="C9" s="5">
        <v>73</v>
      </c>
      <c r="D9" s="5">
        <v>76</v>
      </c>
      <c r="E9" s="5">
        <v>70</v>
      </c>
      <c r="F9" s="5">
        <v>42</v>
      </c>
      <c r="G9" s="5">
        <v>33</v>
      </c>
      <c r="H9" s="6"/>
      <c r="I9" s="6"/>
    </row>
    <row r="10" spans="1:10" ht="26.25" x14ac:dyDescent="0.4">
      <c r="A10" s="11">
        <v>5</v>
      </c>
      <c r="B10" s="5">
        <v>165</v>
      </c>
      <c r="C10" s="5">
        <v>70</v>
      </c>
      <c r="D10" s="5">
        <v>67</v>
      </c>
      <c r="E10" s="5">
        <v>69</v>
      </c>
      <c r="F10" s="5">
        <v>42</v>
      </c>
      <c r="G10" s="5">
        <v>24</v>
      </c>
      <c r="H10" s="6"/>
      <c r="I10" s="6"/>
    </row>
    <row r="11" spans="1:10" ht="26.25" x14ac:dyDescent="0.4">
      <c r="A11" s="11">
        <v>6</v>
      </c>
      <c r="B11" s="5">
        <v>151</v>
      </c>
      <c r="C11" s="5">
        <v>65</v>
      </c>
      <c r="D11" s="5">
        <v>67</v>
      </c>
      <c r="E11" s="5">
        <v>65</v>
      </c>
      <c r="F11" s="5">
        <v>31</v>
      </c>
      <c r="G11" s="5">
        <v>19</v>
      </c>
      <c r="H11" s="6"/>
      <c r="I11" s="6"/>
    </row>
    <row r="12" spans="1:10" ht="27" thickBot="1" x14ac:dyDescent="0.45">
      <c r="A12" s="11">
        <v>7</v>
      </c>
      <c r="B12" s="12">
        <v>150</v>
      </c>
      <c r="C12" s="12">
        <v>60</v>
      </c>
      <c r="D12" s="12">
        <v>54</v>
      </c>
      <c r="E12" s="12">
        <v>44</v>
      </c>
      <c r="F12" s="12">
        <v>31</v>
      </c>
      <c r="G12" s="12">
        <v>13</v>
      </c>
      <c r="H12" s="6"/>
      <c r="I12" s="6"/>
    </row>
    <row r="13" spans="1:10" ht="27" thickTop="1" x14ac:dyDescent="0.4">
      <c r="A13" s="11" t="s">
        <v>9</v>
      </c>
      <c r="B13" s="13">
        <f t="shared" ref="B13:G13" si="0">SUM(B6:B12)</f>
        <v>1334</v>
      </c>
      <c r="C13" s="14">
        <f t="shared" si="0"/>
        <v>578</v>
      </c>
      <c r="D13" s="14">
        <f t="shared" si="0"/>
        <v>549</v>
      </c>
      <c r="E13" s="14">
        <f t="shared" si="0"/>
        <v>499</v>
      </c>
      <c r="F13" s="14">
        <f t="shared" si="0"/>
        <v>349</v>
      </c>
      <c r="G13" s="14">
        <f t="shared" si="0"/>
        <v>286</v>
      </c>
      <c r="H13" s="6"/>
      <c r="I13" s="6"/>
    </row>
    <row r="14" spans="1:10" ht="27" thickBot="1" x14ac:dyDescent="0.45">
      <c r="A14" s="11" t="s">
        <v>10</v>
      </c>
      <c r="B14" s="15">
        <f t="shared" ref="B14:G14" si="1">IF(B4=2,B13/(B15*30),B13/(B15*28))</f>
        <v>6.8061224489795915</v>
      </c>
      <c r="C14" s="16">
        <f t="shared" si="1"/>
        <v>2.9489795918367347</v>
      </c>
      <c r="D14" s="16">
        <f t="shared" si="1"/>
        <v>2.8010204081632653</v>
      </c>
      <c r="E14" s="16">
        <f t="shared" si="1"/>
        <v>2.545918367346939</v>
      </c>
      <c r="F14" s="16">
        <f t="shared" si="1"/>
        <v>1.7806122448979591</v>
      </c>
      <c r="G14" s="16">
        <f t="shared" si="1"/>
        <v>1.4591836734693877</v>
      </c>
      <c r="H14" s="6"/>
      <c r="I14" s="6"/>
    </row>
    <row r="15" spans="1:10" ht="27" hidden="1" thickBot="1" x14ac:dyDescent="0.45">
      <c r="A15" s="11" t="s">
        <v>11</v>
      </c>
      <c r="B15" s="17">
        <f t="shared" ref="B15:G15" si="2">COUNTIF(B6:B12,"&gt;0")</f>
        <v>7</v>
      </c>
      <c r="C15" s="12">
        <f t="shared" si="2"/>
        <v>7</v>
      </c>
      <c r="D15" s="12">
        <f t="shared" si="2"/>
        <v>7</v>
      </c>
      <c r="E15" s="12">
        <f t="shared" si="2"/>
        <v>7</v>
      </c>
      <c r="F15" s="12">
        <f t="shared" si="2"/>
        <v>7</v>
      </c>
      <c r="G15" s="12">
        <f t="shared" si="2"/>
        <v>7</v>
      </c>
      <c r="H15" s="6"/>
      <c r="I15" s="6"/>
    </row>
    <row r="16" spans="1:10" ht="27.75" thickTop="1" thickBot="1" x14ac:dyDescent="0.45">
      <c r="A16" s="11" t="s">
        <v>12</v>
      </c>
      <c r="B16" s="18">
        <v>1</v>
      </c>
      <c r="C16" s="19">
        <v>2</v>
      </c>
      <c r="D16" s="19">
        <v>3</v>
      </c>
      <c r="E16" s="19">
        <v>4</v>
      </c>
      <c r="F16" s="19">
        <v>5</v>
      </c>
      <c r="G16" s="19">
        <v>6</v>
      </c>
      <c r="H16" s="6"/>
      <c r="I16" s="6"/>
    </row>
    <row r="17" spans="1:17" ht="15.75" thickTop="1" x14ac:dyDescent="0.25"/>
    <row r="19" spans="1:17" ht="26.25" x14ac:dyDescent="0.4">
      <c r="A19" s="21" t="s">
        <v>13</v>
      </c>
      <c r="B19" s="22"/>
      <c r="Q19" s="23" t="s">
        <v>1</v>
      </c>
    </row>
    <row r="20" spans="1:17" hidden="1" x14ac:dyDescent="0.25">
      <c r="A20" s="24" t="s">
        <v>2</v>
      </c>
      <c r="B20" s="25">
        <v>2</v>
      </c>
      <c r="C20" s="25">
        <v>2</v>
      </c>
      <c r="D20" s="25">
        <v>2</v>
      </c>
      <c r="E20" s="25">
        <v>2</v>
      </c>
      <c r="F20" s="25">
        <v>2</v>
      </c>
      <c r="G20" s="25">
        <v>2</v>
      </c>
      <c r="H20" s="25">
        <v>2</v>
      </c>
      <c r="I20" s="25">
        <v>2</v>
      </c>
      <c r="J20" s="25">
        <v>2</v>
      </c>
      <c r="K20" s="25">
        <v>2</v>
      </c>
      <c r="L20" s="25">
        <v>2</v>
      </c>
      <c r="M20" s="25">
        <v>2</v>
      </c>
      <c r="N20" s="25">
        <v>2</v>
      </c>
    </row>
    <row r="21" spans="1:17" ht="138" x14ac:dyDescent="0.25">
      <c r="A21" s="7"/>
      <c r="B21" s="8" t="s">
        <v>14</v>
      </c>
      <c r="C21" s="8" t="s">
        <v>15</v>
      </c>
      <c r="D21" s="8" t="s">
        <v>16</v>
      </c>
      <c r="E21" s="8" t="s">
        <v>17</v>
      </c>
      <c r="F21" s="8" t="s">
        <v>18</v>
      </c>
      <c r="G21" s="8" t="s">
        <v>19</v>
      </c>
      <c r="H21" s="8" t="s">
        <v>20</v>
      </c>
      <c r="I21" s="8" t="s">
        <v>21</v>
      </c>
      <c r="J21" s="8" t="s">
        <v>22</v>
      </c>
      <c r="K21" s="8" t="s">
        <v>23</v>
      </c>
      <c r="L21" s="8" t="s">
        <v>24</v>
      </c>
      <c r="M21" s="8" t="s">
        <v>25</v>
      </c>
      <c r="N21" s="8" t="s">
        <v>26</v>
      </c>
    </row>
    <row r="22" spans="1:17" ht="26.25" x14ac:dyDescent="0.4">
      <c r="A22" s="11">
        <v>1</v>
      </c>
      <c r="B22" s="26">
        <v>202</v>
      </c>
      <c r="C22" s="27">
        <v>177</v>
      </c>
      <c r="D22" s="27">
        <v>182</v>
      </c>
      <c r="E22" s="27">
        <v>143</v>
      </c>
      <c r="F22" s="27">
        <v>121</v>
      </c>
      <c r="G22" s="27">
        <v>131</v>
      </c>
      <c r="H22" s="27">
        <v>103</v>
      </c>
      <c r="I22" s="27">
        <v>128</v>
      </c>
      <c r="J22" s="27">
        <v>96</v>
      </c>
      <c r="K22" s="27">
        <v>89</v>
      </c>
      <c r="L22" s="27">
        <v>93</v>
      </c>
      <c r="M22" s="27">
        <v>82</v>
      </c>
      <c r="N22" s="27">
        <v>84</v>
      </c>
    </row>
    <row r="23" spans="1:17" ht="26.25" x14ac:dyDescent="0.4">
      <c r="A23" s="11">
        <v>2</v>
      </c>
      <c r="B23" s="26">
        <v>200</v>
      </c>
      <c r="C23" s="27">
        <v>170</v>
      </c>
      <c r="D23" s="27">
        <v>144</v>
      </c>
      <c r="E23" s="27">
        <v>121</v>
      </c>
      <c r="F23" s="27">
        <v>96</v>
      </c>
      <c r="G23" s="27">
        <v>99</v>
      </c>
      <c r="H23" s="27">
        <v>100</v>
      </c>
      <c r="I23" s="27">
        <v>90</v>
      </c>
      <c r="J23" s="27">
        <v>81</v>
      </c>
      <c r="K23" s="27">
        <v>53</v>
      </c>
      <c r="L23" s="27">
        <v>22</v>
      </c>
      <c r="M23" s="27">
        <v>71</v>
      </c>
      <c r="N23" s="27">
        <v>81</v>
      </c>
    </row>
    <row r="24" spans="1:17" ht="26.25" x14ac:dyDescent="0.4">
      <c r="A24" s="11">
        <v>3</v>
      </c>
      <c r="B24" s="26">
        <v>182</v>
      </c>
      <c r="C24" s="27">
        <v>156</v>
      </c>
      <c r="D24" s="27">
        <v>141</v>
      </c>
      <c r="E24" s="27">
        <v>113</v>
      </c>
      <c r="F24" s="27">
        <v>94</v>
      </c>
      <c r="G24" s="27">
        <v>94</v>
      </c>
      <c r="H24" s="27">
        <v>85</v>
      </c>
      <c r="I24" s="27">
        <v>81</v>
      </c>
      <c r="J24" s="27">
        <v>75</v>
      </c>
      <c r="K24" s="27">
        <v>51</v>
      </c>
      <c r="L24" s="27">
        <v>18</v>
      </c>
      <c r="M24" s="27">
        <v>69</v>
      </c>
      <c r="N24" s="27">
        <v>66</v>
      </c>
    </row>
    <row r="25" spans="1:17" ht="26.25" x14ac:dyDescent="0.4">
      <c r="A25" s="11">
        <v>4</v>
      </c>
      <c r="B25" s="26">
        <v>179</v>
      </c>
      <c r="C25" s="27">
        <v>155</v>
      </c>
      <c r="D25" s="27">
        <v>133</v>
      </c>
      <c r="E25" s="27">
        <v>101</v>
      </c>
      <c r="F25" s="27">
        <v>93</v>
      </c>
      <c r="G25" s="27">
        <v>93</v>
      </c>
      <c r="H25" s="27">
        <v>81</v>
      </c>
      <c r="I25" s="27">
        <v>72</v>
      </c>
      <c r="J25" s="27">
        <v>70</v>
      </c>
      <c r="K25" s="27">
        <v>46</v>
      </c>
      <c r="L25" s="27"/>
      <c r="M25" s="27"/>
      <c r="N25" s="27">
        <v>53</v>
      </c>
    </row>
    <row r="26" spans="1:17" ht="26.25" x14ac:dyDescent="0.4">
      <c r="A26" s="11">
        <v>5</v>
      </c>
      <c r="B26" s="26">
        <v>177</v>
      </c>
      <c r="C26" s="27">
        <v>144</v>
      </c>
      <c r="D26" s="27">
        <v>124</v>
      </c>
      <c r="E26" s="27">
        <v>98</v>
      </c>
      <c r="F26" s="27">
        <v>90</v>
      </c>
      <c r="G26" s="27">
        <v>78</v>
      </c>
      <c r="H26" s="27">
        <v>75</v>
      </c>
      <c r="I26" s="27">
        <v>71</v>
      </c>
      <c r="J26" s="27">
        <v>49</v>
      </c>
      <c r="K26" s="27">
        <v>42</v>
      </c>
      <c r="L26" s="27"/>
      <c r="M26" s="27"/>
      <c r="N26" s="27"/>
    </row>
    <row r="27" spans="1:17" ht="26.25" x14ac:dyDescent="0.4">
      <c r="A27" s="11">
        <v>6</v>
      </c>
      <c r="B27" s="26">
        <v>175</v>
      </c>
      <c r="C27" s="27">
        <v>139</v>
      </c>
      <c r="D27" s="27">
        <v>117</v>
      </c>
      <c r="E27" s="27">
        <v>88</v>
      </c>
      <c r="F27" s="27">
        <v>88</v>
      </c>
      <c r="G27" s="27">
        <v>78</v>
      </c>
      <c r="H27" s="27">
        <v>75</v>
      </c>
      <c r="I27" s="28">
        <v>47</v>
      </c>
      <c r="J27" s="27">
        <v>42</v>
      </c>
      <c r="K27" s="27">
        <v>40</v>
      </c>
      <c r="L27" s="27"/>
      <c r="M27" s="27"/>
      <c r="N27" s="27"/>
    </row>
    <row r="28" spans="1:17" ht="27" thickBot="1" x14ac:dyDescent="0.45">
      <c r="A28" s="11">
        <v>7</v>
      </c>
      <c r="B28" s="26">
        <v>172</v>
      </c>
      <c r="C28" s="27">
        <v>122</v>
      </c>
      <c r="D28" s="27">
        <v>99</v>
      </c>
      <c r="E28" s="27">
        <v>85</v>
      </c>
      <c r="F28" s="27">
        <v>74</v>
      </c>
      <c r="G28" s="27">
        <v>70</v>
      </c>
      <c r="H28" s="27">
        <v>57</v>
      </c>
      <c r="I28" s="27">
        <v>46</v>
      </c>
      <c r="J28" s="27">
        <v>40</v>
      </c>
      <c r="K28" s="27">
        <v>24</v>
      </c>
      <c r="L28" s="27"/>
      <c r="M28" s="27"/>
      <c r="N28" s="27"/>
    </row>
    <row r="29" spans="1:17" ht="27" thickTop="1" x14ac:dyDescent="0.4">
      <c r="A29" s="11" t="s">
        <v>9</v>
      </c>
      <c r="B29" s="29">
        <f t="shared" ref="B29:N29" si="3">SUM(B22:B28)</f>
        <v>1287</v>
      </c>
      <c r="C29" s="30">
        <f t="shared" si="3"/>
        <v>1063</v>
      </c>
      <c r="D29" s="30">
        <f t="shared" si="3"/>
        <v>940</v>
      </c>
      <c r="E29" s="30">
        <f t="shared" si="3"/>
        <v>749</v>
      </c>
      <c r="F29" s="30">
        <f t="shared" si="3"/>
        <v>656</v>
      </c>
      <c r="G29" s="30">
        <f t="shared" si="3"/>
        <v>643</v>
      </c>
      <c r="H29" s="30">
        <f t="shared" si="3"/>
        <v>576</v>
      </c>
      <c r="I29" s="30">
        <f t="shared" si="3"/>
        <v>535</v>
      </c>
      <c r="J29" s="30">
        <f t="shared" si="3"/>
        <v>453</v>
      </c>
      <c r="K29" s="30">
        <f t="shared" si="3"/>
        <v>345</v>
      </c>
      <c r="L29" s="30">
        <f t="shared" si="3"/>
        <v>133</v>
      </c>
      <c r="M29" s="30">
        <f t="shared" si="3"/>
        <v>222</v>
      </c>
      <c r="N29" s="30">
        <f t="shared" si="3"/>
        <v>284</v>
      </c>
    </row>
    <row r="30" spans="1:17" ht="27" thickBot="1" x14ac:dyDescent="0.45">
      <c r="A30" s="11" t="s">
        <v>10</v>
      </c>
      <c r="B30" s="31">
        <f>IF(B20=2,B29/(B31*30),B29/(B31*28))</f>
        <v>6.128571428571429</v>
      </c>
      <c r="C30" s="32">
        <f>IF(C20=2,C29/(C31*30),C29/(C31*28))</f>
        <v>5.0619047619047617</v>
      </c>
      <c r="D30" s="32">
        <f>IF(D20=2,D29/(D31*30),D29/(D31*28))</f>
        <v>4.4761904761904763</v>
      </c>
      <c r="E30" s="32">
        <f>IF(F20=2,E29/(F31*30),E29/(F31*28))</f>
        <v>3.5666666666666669</v>
      </c>
      <c r="F30" s="32">
        <f>IF(G20=2,F29/(G31*30),F29/(G31*28))</f>
        <v>3.1238095238095238</v>
      </c>
      <c r="G30" s="32">
        <f>IF(E20=2,G29/(E31*30),G29/(E31*28))</f>
        <v>3.0619047619047617</v>
      </c>
      <c r="H30" s="32">
        <f>IF(I20=2,H29/(I31*30),H29/(I31*28))</f>
        <v>2.7428571428571429</v>
      </c>
      <c r="I30" s="32">
        <f>IF(H20=2,I29/(H31*30),I29/(H31*28))</f>
        <v>2.5476190476190474</v>
      </c>
      <c r="J30" s="32">
        <f>IF(L20=2,J29/(L31*30),J29/(L31*28))</f>
        <v>2.157142857142857</v>
      </c>
      <c r="K30" s="32">
        <f>IF(M20=2,K29/(M31*30),K29/(M31*28))</f>
        <v>1.6428571428571428</v>
      </c>
      <c r="L30" s="32">
        <f>IF(N20=2,L29/(N31*30),L29/(N31*28))</f>
        <v>1.4777777777777779</v>
      </c>
      <c r="M30" s="32">
        <f>IF(J20=2,M29/(J31*30),M29/(J31*28))</f>
        <v>2.4666666666666668</v>
      </c>
      <c r="N30" s="32">
        <f>IF(K20=2,N29/(K31*30),N29/(K31*28))</f>
        <v>2.3666666666666667</v>
      </c>
    </row>
    <row r="31" spans="1:17" ht="15.75" hidden="1" thickBot="1" x14ac:dyDescent="0.3">
      <c r="A31" s="33" t="s">
        <v>11</v>
      </c>
      <c r="B31" s="34">
        <f>COUNTIF(B22:B28,"&gt;0")</f>
        <v>7</v>
      </c>
      <c r="C31" s="35">
        <f>COUNTIF(C22:C28,"&gt;0")</f>
        <v>7</v>
      </c>
      <c r="D31" s="35">
        <f>COUNTIF(D22:D28,"&gt;0")</f>
        <v>7</v>
      </c>
      <c r="E31" s="35">
        <f>COUNTIF(G22:G28,"&gt;0")</f>
        <v>7</v>
      </c>
      <c r="F31" s="35">
        <f>COUNTIF(E22:E28,"&gt;0")</f>
        <v>7</v>
      </c>
      <c r="G31" s="35">
        <f>COUNTIF(F22:F28,"&gt;0")</f>
        <v>7</v>
      </c>
      <c r="H31" s="35">
        <f>COUNTIF(I22:I28,"&gt;0")</f>
        <v>7</v>
      </c>
      <c r="I31" s="35">
        <f>COUNTIF(H22:H28,"&gt;0")</f>
        <v>7</v>
      </c>
      <c r="J31" s="35">
        <f>COUNTIF(M22:M28,"&gt;0")</f>
        <v>3</v>
      </c>
      <c r="K31" s="35">
        <f>COUNTIF(N22:N28,"&gt;0")</f>
        <v>4</v>
      </c>
      <c r="L31" s="25">
        <f>COUNTIF(J22:J28,"&gt;0")</f>
        <v>7</v>
      </c>
      <c r="M31" s="25">
        <f>COUNTIF(K22:K28,"&gt;0")</f>
        <v>7</v>
      </c>
      <c r="N31" s="25">
        <f>COUNTIF(L22:L28,"&gt;0")</f>
        <v>3</v>
      </c>
    </row>
    <row r="32" spans="1:17" ht="27.75" thickTop="1" thickBot="1" x14ac:dyDescent="0.45">
      <c r="A32" s="11" t="s">
        <v>12</v>
      </c>
      <c r="B32" s="18">
        <v>1</v>
      </c>
      <c r="C32" s="19">
        <v>2</v>
      </c>
      <c r="D32" s="19">
        <v>3</v>
      </c>
      <c r="E32" s="19">
        <v>4</v>
      </c>
      <c r="F32" s="19">
        <v>5</v>
      </c>
      <c r="G32" s="19">
        <v>6</v>
      </c>
      <c r="H32" s="19">
        <v>7</v>
      </c>
      <c r="I32" s="19">
        <v>8</v>
      </c>
      <c r="J32" s="19">
        <v>9</v>
      </c>
      <c r="K32" s="19">
        <v>10</v>
      </c>
    </row>
    <row r="33" spans="1:19" ht="15.75" thickTop="1" x14ac:dyDescent="0.25"/>
    <row r="34" spans="1:19" ht="26.25" x14ac:dyDescent="0.4">
      <c r="A34" s="21" t="s">
        <v>27</v>
      </c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S34" s="23" t="s">
        <v>1</v>
      </c>
    </row>
    <row r="35" spans="1:19" ht="26.25" hidden="1" x14ac:dyDescent="0.4">
      <c r="A35" s="4" t="s">
        <v>2</v>
      </c>
      <c r="B35" s="5">
        <v>1</v>
      </c>
      <c r="C35" s="5">
        <v>1</v>
      </c>
      <c r="D35" s="5">
        <v>1</v>
      </c>
      <c r="E35" s="5">
        <v>1</v>
      </c>
      <c r="F35" s="5">
        <v>1</v>
      </c>
      <c r="G35" s="5">
        <v>1</v>
      </c>
      <c r="H35" s="5">
        <v>1</v>
      </c>
      <c r="I35" s="5">
        <v>1</v>
      </c>
      <c r="J35" s="5">
        <v>1</v>
      </c>
      <c r="K35" s="5">
        <v>1</v>
      </c>
      <c r="L35" s="5">
        <v>1</v>
      </c>
      <c r="M35" s="5">
        <v>1</v>
      </c>
      <c r="N35" s="5">
        <v>1</v>
      </c>
      <c r="O35" s="5">
        <v>1</v>
      </c>
    </row>
    <row r="36" spans="1:19" ht="184.5" x14ac:dyDescent="0.25">
      <c r="A36" s="36"/>
      <c r="B36" s="8" t="s">
        <v>28</v>
      </c>
      <c r="C36" s="8" t="s">
        <v>29</v>
      </c>
      <c r="D36" s="8" t="s">
        <v>30</v>
      </c>
      <c r="E36" s="8" t="s">
        <v>31</v>
      </c>
      <c r="F36" s="8" t="s">
        <v>32</v>
      </c>
      <c r="G36" s="8" t="s">
        <v>33</v>
      </c>
      <c r="H36" s="8" t="s">
        <v>34</v>
      </c>
      <c r="I36" s="8" t="s">
        <v>35</v>
      </c>
      <c r="J36" s="8" t="s">
        <v>36</v>
      </c>
      <c r="K36" s="8" t="s">
        <v>37</v>
      </c>
      <c r="L36" s="8" t="s">
        <v>38</v>
      </c>
      <c r="M36" s="8" t="s">
        <v>39</v>
      </c>
      <c r="N36" s="8" t="s">
        <v>40</v>
      </c>
      <c r="O36" s="8" t="s">
        <v>41</v>
      </c>
    </row>
    <row r="37" spans="1:19" ht="26.25" x14ac:dyDescent="0.4">
      <c r="A37" s="11">
        <v>1</v>
      </c>
      <c r="B37" s="27">
        <v>262</v>
      </c>
      <c r="C37" s="27">
        <v>294</v>
      </c>
      <c r="D37" s="27">
        <v>339</v>
      </c>
      <c r="E37" s="27">
        <v>258</v>
      </c>
      <c r="F37" s="27">
        <v>212</v>
      </c>
      <c r="G37" s="27">
        <v>204</v>
      </c>
      <c r="H37" s="27">
        <v>125</v>
      </c>
      <c r="I37" s="27">
        <v>183</v>
      </c>
      <c r="J37" s="27">
        <v>206</v>
      </c>
      <c r="K37" s="27">
        <v>148</v>
      </c>
      <c r="L37" s="27">
        <v>100</v>
      </c>
      <c r="M37" s="27">
        <v>124</v>
      </c>
      <c r="N37" s="27">
        <v>92</v>
      </c>
      <c r="O37" s="27">
        <v>5</v>
      </c>
    </row>
    <row r="38" spans="1:19" ht="26.25" x14ac:dyDescent="0.4">
      <c r="A38" s="11">
        <v>2</v>
      </c>
      <c r="B38" s="27">
        <v>257</v>
      </c>
      <c r="C38" s="27">
        <v>280</v>
      </c>
      <c r="D38" s="27">
        <v>251</v>
      </c>
      <c r="E38" s="27">
        <v>239</v>
      </c>
      <c r="F38" s="27">
        <v>195</v>
      </c>
      <c r="G38" s="27">
        <v>187</v>
      </c>
      <c r="H38" s="27">
        <v>106</v>
      </c>
      <c r="I38" s="27">
        <v>127</v>
      </c>
      <c r="J38" s="27">
        <v>106</v>
      </c>
      <c r="K38" s="27">
        <v>133</v>
      </c>
      <c r="L38" s="27">
        <v>87</v>
      </c>
      <c r="M38" s="27">
        <v>93</v>
      </c>
      <c r="N38" s="27">
        <v>87</v>
      </c>
      <c r="O38" s="27"/>
    </row>
    <row r="39" spans="1:19" ht="26.25" x14ac:dyDescent="0.4">
      <c r="A39" s="11">
        <v>3</v>
      </c>
      <c r="B39" s="27">
        <v>252</v>
      </c>
      <c r="C39" s="27">
        <v>278</v>
      </c>
      <c r="D39" s="27">
        <v>224</v>
      </c>
      <c r="E39" s="27">
        <v>215</v>
      </c>
      <c r="F39" s="27">
        <v>188</v>
      </c>
      <c r="G39" s="27">
        <v>170</v>
      </c>
      <c r="H39" s="27">
        <v>91</v>
      </c>
      <c r="I39" s="27">
        <v>119</v>
      </c>
      <c r="J39" s="27">
        <v>81</v>
      </c>
      <c r="K39" s="27">
        <v>101</v>
      </c>
      <c r="L39" s="27">
        <v>57</v>
      </c>
      <c r="M39" s="27">
        <v>66</v>
      </c>
      <c r="N39" s="27">
        <v>68</v>
      </c>
      <c r="O39" s="27"/>
    </row>
    <row r="40" spans="1:19" ht="26.25" x14ac:dyDescent="0.4">
      <c r="A40" s="11">
        <v>4</v>
      </c>
      <c r="B40" s="27">
        <v>249</v>
      </c>
      <c r="C40" s="27">
        <v>264</v>
      </c>
      <c r="D40" s="27">
        <v>208</v>
      </c>
      <c r="E40" s="27">
        <v>190</v>
      </c>
      <c r="F40" s="27">
        <v>176</v>
      </c>
      <c r="G40" s="27">
        <v>169</v>
      </c>
      <c r="H40" s="27">
        <v>81</v>
      </c>
      <c r="I40" s="27"/>
      <c r="J40" s="27"/>
      <c r="K40" s="27">
        <v>70</v>
      </c>
      <c r="L40" s="27"/>
      <c r="M40" s="27">
        <v>63</v>
      </c>
      <c r="N40" s="27">
        <v>50</v>
      </c>
      <c r="O40" s="27"/>
    </row>
    <row r="41" spans="1:19" ht="26.25" x14ac:dyDescent="0.4">
      <c r="A41" s="11">
        <v>5</v>
      </c>
      <c r="B41" s="27">
        <v>248</v>
      </c>
      <c r="C41" s="27">
        <v>241</v>
      </c>
      <c r="D41" s="27">
        <v>204</v>
      </c>
      <c r="E41" s="27">
        <v>173</v>
      </c>
      <c r="F41" s="27">
        <v>171</v>
      </c>
      <c r="G41" s="27">
        <v>125</v>
      </c>
      <c r="H41" s="27">
        <v>75</v>
      </c>
      <c r="I41" s="27"/>
      <c r="J41" s="27"/>
      <c r="K41" s="27">
        <v>57</v>
      </c>
      <c r="L41" s="27"/>
      <c r="M41" s="27">
        <v>28</v>
      </c>
      <c r="N41" s="27"/>
      <c r="O41" s="27"/>
    </row>
    <row r="42" spans="1:19" ht="26.25" x14ac:dyDescent="0.4">
      <c r="A42" s="11">
        <v>6</v>
      </c>
      <c r="B42" s="27">
        <v>244</v>
      </c>
      <c r="C42" s="27">
        <v>192</v>
      </c>
      <c r="D42" s="27">
        <v>202</v>
      </c>
      <c r="E42" s="27">
        <v>168</v>
      </c>
      <c r="F42" s="27">
        <v>159</v>
      </c>
      <c r="G42" s="27">
        <v>123</v>
      </c>
      <c r="H42" s="27">
        <v>64</v>
      </c>
      <c r="I42" s="27"/>
      <c r="J42" s="27"/>
      <c r="K42" s="27">
        <v>54</v>
      </c>
      <c r="L42" s="27"/>
      <c r="M42" s="27">
        <v>0</v>
      </c>
      <c r="N42" s="27"/>
      <c r="O42" s="27"/>
    </row>
    <row r="43" spans="1:19" ht="26.25" x14ac:dyDescent="0.4">
      <c r="A43" s="11">
        <v>7</v>
      </c>
      <c r="B43" s="27">
        <v>232</v>
      </c>
      <c r="C43" s="27">
        <v>182</v>
      </c>
      <c r="D43" s="27">
        <v>200</v>
      </c>
      <c r="E43" s="27">
        <v>165</v>
      </c>
      <c r="F43" s="27">
        <v>156</v>
      </c>
      <c r="G43" s="27">
        <v>99</v>
      </c>
      <c r="H43" s="27">
        <v>56</v>
      </c>
      <c r="I43" s="27"/>
      <c r="J43" s="27"/>
      <c r="K43" s="27">
        <v>44</v>
      </c>
      <c r="L43" s="27"/>
      <c r="M43" s="27"/>
      <c r="N43" s="27"/>
      <c r="O43" s="27"/>
    </row>
    <row r="44" spans="1:19" ht="26.25" x14ac:dyDescent="0.4">
      <c r="A44" s="11">
        <v>8</v>
      </c>
      <c r="B44" s="27">
        <v>221</v>
      </c>
      <c r="C44" s="27">
        <v>180</v>
      </c>
      <c r="D44" s="27">
        <v>198</v>
      </c>
      <c r="E44" s="27">
        <v>164</v>
      </c>
      <c r="F44" s="27">
        <v>156</v>
      </c>
      <c r="G44" s="27">
        <v>98</v>
      </c>
      <c r="H44" s="27">
        <v>36</v>
      </c>
      <c r="I44" s="27"/>
      <c r="J44" s="27"/>
      <c r="K44" s="27"/>
      <c r="L44" s="27"/>
      <c r="M44" s="27"/>
      <c r="N44" s="27"/>
      <c r="O44" s="27"/>
    </row>
    <row r="45" spans="1:19" ht="26.25" x14ac:dyDescent="0.4">
      <c r="A45" s="11">
        <v>9</v>
      </c>
      <c r="B45" s="27">
        <v>216</v>
      </c>
      <c r="C45" s="27">
        <v>179</v>
      </c>
      <c r="D45" s="27">
        <v>198</v>
      </c>
      <c r="E45" s="27">
        <v>156</v>
      </c>
      <c r="F45" s="27">
        <v>153</v>
      </c>
      <c r="G45" s="27">
        <v>92</v>
      </c>
      <c r="H45" s="27">
        <v>34</v>
      </c>
      <c r="I45" s="27"/>
      <c r="J45" s="27"/>
      <c r="K45" s="27"/>
      <c r="L45" s="27"/>
      <c r="M45" s="27"/>
      <c r="N45" s="27"/>
      <c r="O45" s="27"/>
    </row>
    <row r="46" spans="1:19" ht="26.25" x14ac:dyDescent="0.4">
      <c r="A46" s="11">
        <v>10</v>
      </c>
      <c r="B46" s="27">
        <v>208</v>
      </c>
      <c r="C46" s="27">
        <v>176</v>
      </c>
      <c r="D46" s="27">
        <v>191</v>
      </c>
      <c r="E46" s="27">
        <v>153</v>
      </c>
      <c r="F46" s="27">
        <v>142</v>
      </c>
      <c r="G46" s="27">
        <v>91</v>
      </c>
      <c r="H46" s="27">
        <v>31</v>
      </c>
      <c r="I46" s="27"/>
      <c r="J46" s="27"/>
      <c r="K46" s="27"/>
      <c r="L46" s="27"/>
      <c r="M46" s="27"/>
      <c r="N46" s="27"/>
      <c r="O46" s="27"/>
    </row>
    <row r="47" spans="1:19" ht="26.25" x14ac:dyDescent="0.4">
      <c r="A47" s="11">
        <v>11</v>
      </c>
      <c r="B47" s="27">
        <v>201</v>
      </c>
      <c r="C47" s="27">
        <v>175</v>
      </c>
      <c r="D47" s="27">
        <v>187</v>
      </c>
      <c r="E47" s="27">
        <v>134</v>
      </c>
      <c r="F47" s="27">
        <v>139</v>
      </c>
      <c r="G47" s="27">
        <v>89</v>
      </c>
      <c r="H47" s="27">
        <v>16</v>
      </c>
      <c r="I47" s="27"/>
      <c r="J47" s="27"/>
      <c r="K47" s="27"/>
      <c r="L47" s="27"/>
      <c r="M47" s="27"/>
      <c r="N47" s="27"/>
      <c r="O47" s="27"/>
    </row>
    <row r="48" spans="1:19" ht="26.25" x14ac:dyDescent="0.4">
      <c r="A48" s="11" t="s">
        <v>9</v>
      </c>
      <c r="B48" s="27">
        <f t="shared" ref="B48:O48" si="4">SUM(B37:B47)</f>
        <v>2590</v>
      </c>
      <c r="C48" s="27">
        <f t="shared" si="4"/>
        <v>2441</v>
      </c>
      <c r="D48" s="27">
        <f t="shared" si="4"/>
        <v>2402</v>
      </c>
      <c r="E48" s="27">
        <f t="shared" si="4"/>
        <v>2015</v>
      </c>
      <c r="F48" s="27">
        <f t="shared" si="4"/>
        <v>1847</v>
      </c>
      <c r="G48" s="27">
        <f t="shared" si="4"/>
        <v>1447</v>
      </c>
      <c r="H48" s="27">
        <f t="shared" si="4"/>
        <v>715</v>
      </c>
      <c r="I48" s="27">
        <f t="shared" si="4"/>
        <v>429</v>
      </c>
      <c r="J48" s="27">
        <f t="shared" si="4"/>
        <v>393</v>
      </c>
      <c r="K48" s="27">
        <f t="shared" si="4"/>
        <v>607</v>
      </c>
      <c r="L48" s="27">
        <f t="shared" si="4"/>
        <v>244</v>
      </c>
      <c r="M48" s="27">
        <f t="shared" si="4"/>
        <v>374</v>
      </c>
      <c r="N48" s="27">
        <f t="shared" si="4"/>
        <v>297</v>
      </c>
      <c r="O48" s="27">
        <f t="shared" si="4"/>
        <v>5</v>
      </c>
    </row>
    <row r="49" spans="1:17" ht="27" thickBot="1" x14ac:dyDescent="0.45">
      <c r="A49" s="11" t="s">
        <v>10</v>
      </c>
      <c r="B49" s="32">
        <f>IF(B35=2,B48/(B50*30),B48/(B50*28))</f>
        <v>8.4090909090909083</v>
      </c>
      <c r="C49" s="32">
        <f>IF(C35=2,C48/(C50*30),C48/(C50*28))</f>
        <v>7.9253246753246751</v>
      </c>
      <c r="D49" s="32">
        <f>IF(D35=2,D48/(D50*30),D48/(D50*28))</f>
        <v>7.7987012987012987</v>
      </c>
      <c r="E49" s="32">
        <f>IF(F35=2,E48/(E50*30),E48/(E50*28))</f>
        <v>6.5422077922077921</v>
      </c>
      <c r="F49" s="32">
        <f>IF(E35=2,F48/(F50*30),F48/(F50*28))</f>
        <v>5.9967532467532472</v>
      </c>
      <c r="G49" s="32">
        <f>IF(I35=2,G48/(G50*30),G48/(G50*28))</f>
        <v>4.6980519480519485</v>
      </c>
      <c r="H49" s="32">
        <f>IF(N35=2,H48/(H50*30),H48/(H50*28))</f>
        <v>2.3214285714285716</v>
      </c>
      <c r="I49" s="32">
        <f>IF(G35=2,I48/(I50*30),I48/(I50*28))</f>
        <v>5.1071428571428568</v>
      </c>
      <c r="J49" s="32">
        <f>IF(H35=2,J48/(J50*30),J48/(J50*28))</f>
        <v>4.6785714285714288</v>
      </c>
      <c r="K49" s="32">
        <f>IF(J35=2,K48/(K50*30),K48/(K50*28))</f>
        <v>3.0969387755102042</v>
      </c>
      <c r="L49" s="32">
        <f>IF(K35=2,L48/(L50*30),L48/(L50*28))</f>
        <v>2.9047619047619047</v>
      </c>
      <c r="M49" s="32">
        <f>IF(L35=2,M48/(M50*30),M48/(M50*28))</f>
        <v>2.6714285714285713</v>
      </c>
      <c r="N49" s="32">
        <f>IF(M35=2,N48/(N50*30),N48/(N50*28))</f>
        <v>2.6517857142857144</v>
      </c>
      <c r="O49" s="32">
        <f>IF(O35=2,O48/(O50*30),O48/(O50*28))</f>
        <v>0.17857142857142858</v>
      </c>
    </row>
    <row r="50" spans="1:17" ht="27" hidden="1" thickBot="1" x14ac:dyDescent="0.45">
      <c r="A50" s="37" t="s">
        <v>11</v>
      </c>
      <c r="B50" s="12">
        <f t="shared" ref="B50:O50" si="5">COUNTIF(B37:B47,"&gt;0")</f>
        <v>11</v>
      </c>
      <c r="C50" s="12">
        <f t="shared" si="5"/>
        <v>11</v>
      </c>
      <c r="D50" s="12">
        <f t="shared" si="5"/>
        <v>11</v>
      </c>
      <c r="E50" s="12">
        <f t="shared" si="5"/>
        <v>11</v>
      </c>
      <c r="F50" s="12">
        <f t="shared" si="5"/>
        <v>11</v>
      </c>
      <c r="G50" s="12">
        <f t="shared" si="5"/>
        <v>11</v>
      </c>
      <c r="H50" s="12">
        <f t="shared" si="5"/>
        <v>11</v>
      </c>
      <c r="I50" s="5">
        <f t="shared" si="5"/>
        <v>3</v>
      </c>
      <c r="J50" s="5">
        <f t="shared" si="5"/>
        <v>3</v>
      </c>
      <c r="K50" s="5">
        <f t="shared" si="5"/>
        <v>7</v>
      </c>
      <c r="L50" s="5">
        <f t="shared" si="5"/>
        <v>3</v>
      </c>
      <c r="M50" s="5">
        <f t="shared" si="5"/>
        <v>5</v>
      </c>
      <c r="N50" s="5">
        <f t="shared" si="5"/>
        <v>4</v>
      </c>
      <c r="O50" s="5">
        <f t="shared" si="5"/>
        <v>1</v>
      </c>
    </row>
    <row r="51" spans="1:17" ht="27.75" thickTop="1" thickBot="1" x14ac:dyDescent="0.45">
      <c r="A51" s="11" t="s">
        <v>12</v>
      </c>
      <c r="B51" s="19">
        <v>1</v>
      </c>
      <c r="C51" s="19">
        <v>2</v>
      </c>
      <c r="D51" s="19">
        <v>3</v>
      </c>
      <c r="E51" s="19">
        <v>4</v>
      </c>
      <c r="F51" s="19">
        <v>5</v>
      </c>
      <c r="G51" s="19">
        <v>6</v>
      </c>
      <c r="H51" s="19">
        <v>7</v>
      </c>
      <c r="J51" s="6"/>
      <c r="K51" s="6"/>
      <c r="L51" s="6"/>
      <c r="N51" s="6"/>
    </row>
    <row r="52" spans="1:17" ht="27" thickTop="1" x14ac:dyDescent="0.4">
      <c r="A52" s="38"/>
      <c r="B52" s="39"/>
      <c r="C52" s="39"/>
      <c r="D52" s="39"/>
      <c r="E52" s="39"/>
      <c r="F52" s="39"/>
      <c r="G52" s="39"/>
      <c r="H52" s="39"/>
      <c r="J52" s="6"/>
      <c r="K52" s="6"/>
      <c r="L52" s="6"/>
      <c r="N52" s="6"/>
    </row>
    <row r="53" spans="1:17" ht="26.25" x14ac:dyDescent="0.4">
      <c r="A53" s="40" t="s">
        <v>42</v>
      </c>
      <c r="B53" s="39"/>
      <c r="C53" s="39"/>
      <c r="D53" s="39"/>
      <c r="E53" s="39"/>
      <c r="F53" s="39"/>
      <c r="G53" s="39"/>
      <c r="H53" s="39"/>
      <c r="J53" s="6"/>
      <c r="K53" s="6"/>
      <c r="L53" s="6"/>
      <c r="N53" s="6"/>
    </row>
    <row r="54" spans="1:17" ht="26.25" x14ac:dyDescent="0.4">
      <c r="A54" s="38"/>
      <c r="B54" s="39"/>
      <c r="C54" s="39"/>
      <c r="D54" s="39"/>
      <c r="E54" s="39"/>
      <c r="F54" s="39"/>
      <c r="G54" s="39"/>
      <c r="H54" s="39"/>
      <c r="J54" s="6"/>
      <c r="K54" s="6"/>
      <c r="L54" s="6"/>
      <c r="N54" s="6"/>
    </row>
    <row r="55" spans="1:17" ht="26.25" x14ac:dyDescent="0.4">
      <c r="A55" s="21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</row>
    <row r="56" spans="1:17" ht="26.25" x14ac:dyDescent="0.4">
      <c r="A56" s="21" t="s">
        <v>43</v>
      </c>
      <c r="B56" s="6"/>
      <c r="C56" s="6"/>
      <c r="O56" s="23" t="s">
        <v>1</v>
      </c>
    </row>
    <row r="57" spans="1:17" ht="26.25" hidden="1" x14ac:dyDescent="0.4">
      <c r="A57" s="4" t="s">
        <v>2</v>
      </c>
      <c r="B57" s="5">
        <v>2</v>
      </c>
      <c r="C57" s="5">
        <v>2</v>
      </c>
      <c r="D57" s="5">
        <v>2</v>
      </c>
      <c r="E57" s="5">
        <v>2</v>
      </c>
      <c r="F57" s="5">
        <v>2</v>
      </c>
      <c r="G57" s="5">
        <v>2</v>
      </c>
      <c r="H57" s="5">
        <v>2</v>
      </c>
      <c r="I57" s="5">
        <v>2</v>
      </c>
      <c r="J57" s="5">
        <v>2</v>
      </c>
      <c r="K57" s="5">
        <v>2</v>
      </c>
      <c r="L57" s="5">
        <v>2</v>
      </c>
      <c r="M57" s="5">
        <v>2</v>
      </c>
      <c r="N57" s="6"/>
      <c r="O57" s="6"/>
    </row>
    <row r="58" spans="1:17" ht="159" x14ac:dyDescent="0.4">
      <c r="A58" s="7"/>
      <c r="B58" s="8" t="s">
        <v>44</v>
      </c>
      <c r="C58" s="8"/>
      <c r="D58" s="8"/>
      <c r="E58" s="8" t="s">
        <v>45</v>
      </c>
      <c r="F58" s="8" t="s">
        <v>46</v>
      </c>
      <c r="G58" s="8" t="s">
        <v>47</v>
      </c>
      <c r="H58" s="8" t="s">
        <v>48</v>
      </c>
      <c r="I58" s="8" t="s">
        <v>49</v>
      </c>
      <c r="J58" s="8" t="s">
        <v>50</v>
      </c>
      <c r="K58" s="8" t="s">
        <v>51</v>
      </c>
      <c r="L58" s="8" t="s">
        <v>52</v>
      </c>
      <c r="M58" s="8" t="s">
        <v>53</v>
      </c>
      <c r="N58" s="8" t="s">
        <v>40</v>
      </c>
      <c r="O58" s="8" t="s">
        <v>54</v>
      </c>
      <c r="Q58" s="6"/>
    </row>
    <row r="59" spans="1:17" ht="26.25" x14ac:dyDescent="0.4">
      <c r="A59" s="11">
        <v>1</v>
      </c>
      <c r="B59" s="27">
        <v>287</v>
      </c>
      <c r="C59" s="27"/>
      <c r="D59" s="27"/>
      <c r="E59" s="27">
        <v>250</v>
      </c>
      <c r="F59" s="27">
        <v>238</v>
      </c>
      <c r="G59" s="27">
        <v>146</v>
      </c>
      <c r="H59" s="27">
        <v>182</v>
      </c>
      <c r="I59" s="27">
        <v>273</v>
      </c>
      <c r="J59" s="27">
        <v>237</v>
      </c>
      <c r="K59" s="27">
        <v>186</v>
      </c>
      <c r="L59" s="27">
        <v>226</v>
      </c>
      <c r="M59" s="27">
        <v>172</v>
      </c>
      <c r="N59" s="27">
        <v>131</v>
      </c>
      <c r="O59" s="27">
        <v>46</v>
      </c>
      <c r="Q59" s="6"/>
    </row>
    <row r="60" spans="1:17" ht="26.25" x14ac:dyDescent="0.4">
      <c r="A60" s="11">
        <v>2</v>
      </c>
      <c r="B60" s="27">
        <v>284</v>
      </c>
      <c r="C60" s="27"/>
      <c r="D60" s="27"/>
      <c r="E60" s="27">
        <v>247</v>
      </c>
      <c r="F60" s="27">
        <v>237</v>
      </c>
      <c r="G60" s="27">
        <v>144</v>
      </c>
      <c r="H60" s="27">
        <v>143</v>
      </c>
      <c r="I60" s="27">
        <v>270</v>
      </c>
      <c r="J60" s="27">
        <v>235</v>
      </c>
      <c r="K60" s="27"/>
      <c r="L60" s="27">
        <v>224</v>
      </c>
      <c r="M60" s="27">
        <v>141</v>
      </c>
      <c r="N60" s="27"/>
      <c r="O60" s="27">
        <v>32</v>
      </c>
      <c r="Q60" s="6"/>
    </row>
    <row r="61" spans="1:17" ht="26.25" x14ac:dyDescent="0.4">
      <c r="A61" s="11">
        <v>3</v>
      </c>
      <c r="B61" s="27">
        <v>283</v>
      </c>
      <c r="C61" s="27"/>
      <c r="D61" s="27"/>
      <c r="E61" s="27">
        <v>243</v>
      </c>
      <c r="F61" s="27">
        <v>236</v>
      </c>
      <c r="G61" s="27">
        <v>124</v>
      </c>
      <c r="H61" s="27">
        <v>140</v>
      </c>
      <c r="I61" s="27">
        <v>239</v>
      </c>
      <c r="J61" s="27">
        <v>228</v>
      </c>
      <c r="K61" s="27"/>
      <c r="L61" s="27">
        <v>188</v>
      </c>
      <c r="M61" s="27"/>
      <c r="N61" s="27"/>
      <c r="O61" s="27"/>
      <c r="Q61" s="6"/>
    </row>
    <row r="62" spans="1:17" ht="26.25" x14ac:dyDescent="0.4">
      <c r="A62" s="11">
        <v>4</v>
      </c>
      <c r="B62" s="27">
        <v>283</v>
      </c>
      <c r="C62" s="27"/>
      <c r="D62" s="27"/>
      <c r="E62" s="27">
        <v>238</v>
      </c>
      <c r="F62" s="27">
        <v>231</v>
      </c>
      <c r="G62" s="27">
        <v>113</v>
      </c>
      <c r="H62" s="27">
        <v>126</v>
      </c>
      <c r="I62" s="27">
        <v>219</v>
      </c>
      <c r="J62" s="27">
        <v>223</v>
      </c>
      <c r="K62" s="27"/>
      <c r="L62" s="27">
        <v>174</v>
      </c>
      <c r="M62" s="27"/>
      <c r="N62" s="27"/>
      <c r="O62" s="27"/>
      <c r="Q62" s="6"/>
    </row>
    <row r="63" spans="1:17" ht="26.25" x14ac:dyDescent="0.4">
      <c r="A63" s="11">
        <v>5</v>
      </c>
      <c r="B63" s="27">
        <v>282</v>
      </c>
      <c r="C63" s="27"/>
      <c r="D63" s="27"/>
      <c r="E63" s="27">
        <v>237</v>
      </c>
      <c r="F63" s="27">
        <v>221</v>
      </c>
      <c r="G63" s="27">
        <v>109</v>
      </c>
      <c r="H63" s="27">
        <v>111</v>
      </c>
      <c r="I63" s="27">
        <v>211</v>
      </c>
      <c r="J63" s="27">
        <v>223</v>
      </c>
      <c r="K63" s="27"/>
      <c r="L63" s="27">
        <v>173</v>
      </c>
      <c r="M63" s="27"/>
      <c r="N63" s="27"/>
      <c r="O63" s="27"/>
      <c r="Q63" s="6"/>
    </row>
    <row r="64" spans="1:17" ht="26.25" x14ac:dyDescent="0.4">
      <c r="A64" s="11">
        <v>6</v>
      </c>
      <c r="B64" s="27">
        <v>282</v>
      </c>
      <c r="C64" s="27"/>
      <c r="D64" s="27"/>
      <c r="E64" s="27">
        <v>235</v>
      </c>
      <c r="F64" s="27">
        <v>212</v>
      </c>
      <c r="G64" s="27">
        <v>107</v>
      </c>
      <c r="H64" s="27">
        <v>65</v>
      </c>
      <c r="I64" s="27">
        <v>211</v>
      </c>
      <c r="J64" s="27">
        <v>219</v>
      </c>
      <c r="K64" s="27"/>
      <c r="L64" s="27">
        <v>163</v>
      </c>
      <c r="M64" s="27"/>
      <c r="N64" s="27"/>
      <c r="O64" s="27"/>
      <c r="Q64" s="6"/>
    </row>
    <row r="65" spans="1:17" ht="26.25" x14ac:dyDescent="0.4">
      <c r="A65" s="11">
        <v>7</v>
      </c>
      <c r="B65" s="27">
        <v>282</v>
      </c>
      <c r="C65" s="27"/>
      <c r="D65" s="27"/>
      <c r="E65" s="27">
        <v>235</v>
      </c>
      <c r="F65" s="27">
        <v>210</v>
      </c>
      <c r="G65" s="27">
        <v>96</v>
      </c>
      <c r="H65" s="27">
        <v>55</v>
      </c>
      <c r="I65" s="27">
        <v>209</v>
      </c>
      <c r="J65" s="27">
        <v>209</v>
      </c>
      <c r="K65" s="27"/>
      <c r="L65" s="27">
        <v>135</v>
      </c>
      <c r="M65" s="27"/>
      <c r="N65" s="27"/>
      <c r="O65" s="27"/>
      <c r="Q65" s="6"/>
    </row>
    <row r="66" spans="1:17" ht="26.25" x14ac:dyDescent="0.4">
      <c r="A66" s="11">
        <v>8</v>
      </c>
      <c r="B66" s="27">
        <v>282</v>
      </c>
      <c r="C66" s="27"/>
      <c r="D66" s="27"/>
      <c r="E66" s="27">
        <v>235</v>
      </c>
      <c r="F66" s="27">
        <v>210</v>
      </c>
      <c r="G66" s="27">
        <v>80</v>
      </c>
      <c r="H66" s="27">
        <v>35</v>
      </c>
      <c r="I66" s="27">
        <v>189</v>
      </c>
      <c r="J66" s="27">
        <v>188</v>
      </c>
      <c r="K66" s="27"/>
      <c r="L66" s="27">
        <v>117</v>
      </c>
      <c r="M66" s="27"/>
      <c r="N66" s="27"/>
      <c r="O66" s="27"/>
      <c r="Q66" s="6"/>
    </row>
    <row r="67" spans="1:17" ht="26.25" x14ac:dyDescent="0.4">
      <c r="A67" s="11">
        <v>9</v>
      </c>
      <c r="B67" s="27">
        <v>281</v>
      </c>
      <c r="C67" s="27"/>
      <c r="D67" s="27"/>
      <c r="E67" s="27">
        <v>234</v>
      </c>
      <c r="F67" s="27">
        <v>208</v>
      </c>
      <c r="G67" s="27">
        <v>69</v>
      </c>
      <c r="H67" s="27">
        <v>35</v>
      </c>
      <c r="I67" s="27">
        <v>164</v>
      </c>
      <c r="J67" s="27">
        <v>173</v>
      </c>
      <c r="K67" s="27"/>
      <c r="L67" s="27"/>
      <c r="M67" s="27"/>
      <c r="N67" s="27"/>
      <c r="O67" s="27"/>
      <c r="Q67" s="6"/>
    </row>
    <row r="68" spans="1:17" ht="26.25" x14ac:dyDescent="0.4">
      <c r="A68" s="11">
        <v>10</v>
      </c>
      <c r="B68" s="27">
        <v>281</v>
      </c>
      <c r="C68" s="27"/>
      <c r="D68" s="27"/>
      <c r="E68" s="27">
        <v>233</v>
      </c>
      <c r="F68" s="27">
        <v>205</v>
      </c>
      <c r="G68" s="27">
        <v>51</v>
      </c>
      <c r="H68" s="27">
        <v>31</v>
      </c>
      <c r="I68" s="27"/>
      <c r="J68" s="27"/>
      <c r="K68" s="27"/>
      <c r="L68" s="27"/>
      <c r="M68" s="27"/>
      <c r="N68" s="27"/>
      <c r="O68" s="27"/>
      <c r="Q68" s="6"/>
    </row>
    <row r="69" spans="1:17" ht="26.25" x14ac:dyDescent="0.4">
      <c r="A69" s="11" t="s">
        <v>9</v>
      </c>
      <c r="B69" s="27">
        <f t="shared" ref="B69:O69" si="6">SUM(B59:B68)</f>
        <v>2827</v>
      </c>
      <c r="C69" s="27"/>
      <c r="D69" s="27"/>
      <c r="E69" s="27">
        <f t="shared" si="6"/>
        <v>2387</v>
      </c>
      <c r="F69" s="27">
        <f t="shared" si="6"/>
        <v>2208</v>
      </c>
      <c r="G69" s="27">
        <f t="shared" si="6"/>
        <v>1039</v>
      </c>
      <c r="H69" s="27">
        <f t="shared" si="6"/>
        <v>923</v>
      </c>
      <c r="I69" s="27">
        <f t="shared" si="6"/>
        <v>1985</v>
      </c>
      <c r="J69" s="27">
        <f t="shared" si="6"/>
        <v>1935</v>
      </c>
      <c r="K69" s="27">
        <f t="shared" si="6"/>
        <v>186</v>
      </c>
      <c r="L69" s="27">
        <f t="shared" si="6"/>
        <v>1400</v>
      </c>
      <c r="M69" s="27">
        <f t="shared" si="6"/>
        <v>313</v>
      </c>
      <c r="N69" s="27">
        <f t="shared" si="6"/>
        <v>131</v>
      </c>
      <c r="O69" s="27">
        <f t="shared" si="6"/>
        <v>78</v>
      </c>
      <c r="Q69" s="6"/>
    </row>
    <row r="70" spans="1:17" ht="27" thickBot="1" x14ac:dyDescent="0.45">
      <c r="A70" s="11" t="s">
        <v>10</v>
      </c>
      <c r="B70" s="32">
        <f>IF(B57=2,B69/(B71*30),B69/(B71*28))</f>
        <v>9.4233333333333338</v>
      </c>
      <c r="C70" s="32"/>
      <c r="D70" s="32"/>
      <c r="E70" s="32">
        <f>IF(C57=2,E69/(E71*30),E69/(E71*28))</f>
        <v>7.956666666666667</v>
      </c>
      <c r="F70" s="32">
        <f>IF(E57=2,F69/(F71*30),F69/(F71*28))</f>
        <v>7.36</v>
      </c>
      <c r="G70" s="32">
        <f>IF(K57=2,G69/(G71*30),G69/(G71*28))</f>
        <v>3.4633333333333334</v>
      </c>
      <c r="H70" s="32">
        <f>IF(L57=2,H69/(H71*30),H69/(H71*28))</f>
        <v>3.0766666666666667</v>
      </c>
      <c r="I70" s="32">
        <f>IF(D57=2,I69/(I71*30),I69/(I71*28))</f>
        <v>7.3518518518518521</v>
      </c>
      <c r="J70" s="32">
        <f>IF(F57=2,J69/(J71*30),J69/(J71*28))</f>
        <v>7.166666666666667</v>
      </c>
      <c r="K70" s="32">
        <f>IF(G57=2,K69/(K71*30),K69/(K71*28))</f>
        <v>6.2</v>
      </c>
      <c r="L70" s="32">
        <f>IF(H57=2,L69/(L71*30),L69/(L71*28))</f>
        <v>5.833333333333333</v>
      </c>
      <c r="M70" s="32">
        <f>IF(I57=2,M69/(M71*30),M69/(M71*28))</f>
        <v>5.2166666666666668</v>
      </c>
      <c r="N70" s="32">
        <f>IF(J57=2,N69/(N71*30),N69/(N71*28))</f>
        <v>4.3666666666666663</v>
      </c>
      <c r="O70" s="32">
        <f>IF(M57=2,O69/(O71*30),O69/(O71*28))</f>
        <v>1.3</v>
      </c>
      <c r="Q70" s="6"/>
    </row>
    <row r="71" spans="1:17" ht="27" hidden="1" thickBot="1" x14ac:dyDescent="0.45">
      <c r="A71" s="11" t="s">
        <v>11</v>
      </c>
      <c r="B71" s="5">
        <f t="shared" ref="B71:O71" si="7">COUNTIF(B59:B68,"&gt;0")</f>
        <v>10</v>
      </c>
      <c r="C71" s="5"/>
      <c r="D71" s="5"/>
      <c r="E71" s="5">
        <f t="shared" si="7"/>
        <v>10</v>
      </c>
      <c r="F71" s="5">
        <f t="shared" si="7"/>
        <v>10</v>
      </c>
      <c r="G71" s="5">
        <f t="shared" si="7"/>
        <v>10</v>
      </c>
      <c r="H71" s="5">
        <f t="shared" si="7"/>
        <v>10</v>
      </c>
      <c r="I71" s="5">
        <f t="shared" si="7"/>
        <v>9</v>
      </c>
      <c r="J71" s="5">
        <f t="shared" si="7"/>
        <v>9</v>
      </c>
      <c r="K71" s="5">
        <f t="shared" si="7"/>
        <v>1</v>
      </c>
      <c r="L71" s="5">
        <f t="shared" si="7"/>
        <v>8</v>
      </c>
      <c r="M71" s="5">
        <f t="shared" si="7"/>
        <v>2</v>
      </c>
      <c r="N71" s="5">
        <f t="shared" si="7"/>
        <v>1</v>
      </c>
      <c r="O71" s="5">
        <f t="shared" si="7"/>
        <v>2</v>
      </c>
      <c r="Q71" s="6"/>
    </row>
    <row r="72" spans="1:17" ht="27.75" thickTop="1" thickBot="1" x14ac:dyDescent="0.45">
      <c r="A72" s="11" t="s">
        <v>12</v>
      </c>
      <c r="B72" s="19">
        <v>1</v>
      </c>
      <c r="C72" s="19"/>
      <c r="D72" s="19"/>
      <c r="E72" s="19">
        <v>1</v>
      </c>
      <c r="F72" s="19">
        <f>E72+1</f>
        <v>2</v>
      </c>
      <c r="G72" s="19">
        <f t="shared" ref="G72:O72" si="8">F72+1</f>
        <v>3</v>
      </c>
      <c r="H72" s="19">
        <f t="shared" si="8"/>
        <v>4</v>
      </c>
      <c r="I72" s="19">
        <f t="shared" si="8"/>
        <v>5</v>
      </c>
      <c r="J72" s="19">
        <f t="shared" si="8"/>
        <v>6</v>
      </c>
      <c r="K72" s="19">
        <f t="shared" si="8"/>
        <v>7</v>
      </c>
      <c r="L72" s="19">
        <f t="shared" si="8"/>
        <v>8</v>
      </c>
      <c r="M72" s="19">
        <f t="shared" si="8"/>
        <v>9</v>
      </c>
      <c r="N72" s="19">
        <f t="shared" si="8"/>
        <v>10</v>
      </c>
      <c r="O72" s="19">
        <f t="shared" si="8"/>
        <v>11</v>
      </c>
      <c r="Q72" s="6"/>
    </row>
    <row r="73" spans="1:17" ht="27" thickTop="1" x14ac:dyDescent="0.4">
      <c r="A73" s="21"/>
      <c r="B73" s="6"/>
      <c r="C73" s="6"/>
      <c r="D73" s="6"/>
      <c r="F73" s="6"/>
      <c r="G73" s="6"/>
      <c r="H73" s="6"/>
      <c r="I73" s="6"/>
      <c r="J73" s="6"/>
      <c r="K73" s="6"/>
      <c r="L73" s="6"/>
      <c r="M73" s="6"/>
      <c r="N73" s="6"/>
      <c r="O73" s="6"/>
    </row>
    <row r="74" spans="1:17" ht="26.25" x14ac:dyDescent="0.4">
      <c r="A74" s="21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</row>
    <row r="75" spans="1:17" ht="26.25" x14ac:dyDescent="0.4">
      <c r="A75" s="21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</row>
    <row r="76" spans="1:17" ht="26.25" x14ac:dyDescent="0.4">
      <c r="A76" s="21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</row>
    <row r="77" spans="1:17" ht="26.25" x14ac:dyDescent="0.4">
      <c r="A77" s="21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</row>
    <row r="78" spans="1:17" ht="26.25" x14ac:dyDescent="0.4">
      <c r="A78" s="21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</row>
    <row r="79" spans="1:17" ht="26.25" x14ac:dyDescent="0.4">
      <c r="A79" s="21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</row>
    <row r="80" spans="1:17" ht="26.25" x14ac:dyDescent="0.4">
      <c r="A80" s="21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</row>
  </sheetData>
  <pageMargins left="0.7" right="0.7" top="0.75" bottom="0.75" header="0.3" footer="0.3"/>
  <pageSetup paperSize="9" scale="66" fitToHeight="0" orientation="landscape" horizontalDpi="0" verticalDpi="0" r:id="rId1"/>
  <rowBreaks count="3" manualBreakCount="3">
    <brk id="17" max="16383" man="1"/>
    <brk id="32" max="16383" man="1"/>
    <brk id="5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Eindtelling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Emiel</dc:creator>
  <cp:lastModifiedBy>Emiel</cp:lastModifiedBy>
  <dcterms:created xsi:type="dcterms:W3CDTF">2017-05-21T08:19:42Z</dcterms:created>
  <dcterms:modified xsi:type="dcterms:W3CDTF">2017-05-21T08:20:02Z</dcterms:modified>
</cp:coreProperties>
</file>